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1945" windowHeight="8625"/>
  </bookViews>
  <sheets>
    <sheet name="2017-2018" sheetId="8" r:id="rId1"/>
  </sheets>
  <definedNames>
    <definedName name="_xlnm.Print_Area" localSheetId="0">'2017-2018'!$A$1:$K$115</definedName>
  </definedNames>
  <calcPr calcId="125725"/>
</workbook>
</file>

<file path=xl/calcChain.xml><?xml version="1.0" encoding="utf-8"?>
<calcChain xmlns="http://schemas.openxmlformats.org/spreadsheetml/2006/main">
  <c r="D49" i="8"/>
  <c r="E59"/>
  <c r="E61"/>
  <c r="F59"/>
  <c r="G59"/>
  <c r="H59"/>
  <c r="E54"/>
  <c r="F54"/>
  <c r="G54"/>
  <c r="H54"/>
  <c r="D54"/>
  <c r="E49"/>
  <c r="F49"/>
  <c r="F62"/>
  <c r="G49"/>
  <c r="H49"/>
  <c r="D20"/>
  <c r="H114"/>
  <c r="G114"/>
  <c r="F114"/>
  <c r="E114"/>
  <c r="D114"/>
  <c r="H99"/>
  <c r="G99"/>
  <c r="F99"/>
  <c r="E99"/>
  <c r="D99"/>
  <c r="H94"/>
  <c r="G94"/>
  <c r="F94"/>
  <c r="E94"/>
  <c r="D94"/>
  <c r="H88"/>
  <c r="G88"/>
  <c r="F88"/>
  <c r="E88"/>
  <c r="E100"/>
  <c r="D88"/>
  <c r="H83"/>
  <c r="H102"/>
  <c r="G83"/>
  <c r="G101"/>
  <c r="F83"/>
  <c r="E83"/>
  <c r="D83"/>
  <c r="D103"/>
  <c r="D59"/>
  <c r="H28"/>
  <c r="G28"/>
  <c r="F28"/>
  <c r="E28"/>
  <c r="D28"/>
  <c r="D31"/>
  <c r="H24"/>
  <c r="G24"/>
  <c r="F24"/>
  <c r="E24"/>
  <c r="E29"/>
  <c r="D24"/>
  <c r="H20"/>
  <c r="H30"/>
  <c r="G20"/>
  <c r="F20"/>
  <c r="E20"/>
  <c r="G61"/>
  <c r="D29"/>
  <c r="F31"/>
  <c r="E31"/>
  <c r="E101"/>
  <c r="G60"/>
  <c r="H61"/>
  <c r="D61"/>
  <c r="H31"/>
  <c r="E62"/>
  <c r="H29"/>
  <c r="F60"/>
  <c r="G31"/>
  <c r="J33"/>
  <c r="D62"/>
  <c r="J64"/>
  <c r="F61"/>
  <c r="F30"/>
  <c r="F100"/>
  <c r="H101"/>
  <c r="H62"/>
  <c r="G30"/>
  <c r="F29"/>
  <c r="E60"/>
  <c r="E103"/>
  <c r="D30"/>
  <c r="G62"/>
  <c r="D100"/>
  <c r="F101"/>
  <c r="G102"/>
  <c r="G29"/>
  <c r="H60"/>
  <c r="D60"/>
  <c r="E30"/>
  <c r="H100"/>
  <c r="D101"/>
  <c r="D102"/>
  <c r="E102"/>
  <c r="H103"/>
  <c r="F102"/>
  <c r="F103"/>
  <c r="G103"/>
  <c r="G100"/>
  <c r="J104"/>
  <c r="J105"/>
</calcChain>
</file>

<file path=xl/sharedStrings.xml><?xml version="1.0" encoding="utf-8"?>
<sst xmlns="http://schemas.openxmlformats.org/spreadsheetml/2006/main" count="234" uniqueCount="132">
  <si>
    <t>I</t>
  </si>
  <si>
    <t>Semestrul:</t>
  </si>
  <si>
    <t>Nr. crt.</t>
  </si>
  <si>
    <t>Disciplina</t>
  </si>
  <si>
    <t>Ore/saptamana</t>
  </si>
  <si>
    <t>PC</t>
  </si>
  <si>
    <t>Forma eval.</t>
  </si>
  <si>
    <t>Denumire</t>
  </si>
  <si>
    <t>Cod</t>
  </si>
  <si>
    <t>C</t>
  </si>
  <si>
    <t>S</t>
  </si>
  <si>
    <t>L</t>
  </si>
  <si>
    <t>P</t>
  </si>
  <si>
    <t>Discipline obligatorii (O)</t>
  </si>
  <si>
    <t>TOTAL discipline obligatorii (O)</t>
  </si>
  <si>
    <t>TOTAL discipline opţionale (A)</t>
  </si>
  <si>
    <t>TOTAL ore pe săptămână</t>
  </si>
  <si>
    <t>II</t>
  </si>
  <si>
    <t>E</t>
  </si>
  <si>
    <t>V</t>
  </si>
  <si>
    <t>Activitate cercetare (elaborare disertatie)</t>
  </si>
  <si>
    <t>Cercetare ştiinţifică</t>
  </si>
  <si>
    <t>Anul:I</t>
  </si>
  <si>
    <t>Anul:II</t>
  </si>
  <si>
    <t>ore/sapt</t>
  </si>
  <si>
    <t>UPB.05.01.O.05-01</t>
  </si>
  <si>
    <t>UPB.05.02.A.05-21</t>
  </si>
  <si>
    <t>UPB.05.02.A.05-22</t>
  </si>
  <si>
    <t>UPB.05.02.A.05-23</t>
  </si>
  <si>
    <t>UPB.05.02.A.05-24</t>
  </si>
  <si>
    <t>Trunchi comun</t>
  </si>
  <si>
    <t>TOTAL discipline  opţionale (A)</t>
  </si>
  <si>
    <t>8.1</t>
  </si>
  <si>
    <t>17.1</t>
  </si>
  <si>
    <t>18.1</t>
  </si>
  <si>
    <t>17.2</t>
  </si>
  <si>
    <t>18.2</t>
  </si>
  <si>
    <t>Termodinamica avansata (T)</t>
  </si>
  <si>
    <t>Procese de transfer (T)</t>
  </si>
  <si>
    <t>Proiectare asistata I (M)</t>
  </si>
  <si>
    <t>Proiectare asistata II (M)</t>
  </si>
  <si>
    <t>Sisteme de conversie si cogenerare a energiei (ETCN)</t>
  </si>
  <si>
    <t>Instalatii si echipamente pentru incalzire si climatizare (ETCN)</t>
  </si>
  <si>
    <t>Analiza termoeconomica a sistemelor termice, frigorifice si de climatizare (T)</t>
  </si>
  <si>
    <t>Proiectare asistata III (ETCN)</t>
  </si>
  <si>
    <t xml:space="preserve"> Denumire</t>
  </si>
  <si>
    <t>TOTAL discipline obligatorii si optionale</t>
  </si>
  <si>
    <t>12 ore/sapt</t>
  </si>
  <si>
    <t xml:space="preserve"> PROGRAM DE STUDIU MASTER :   INGINERIA SI MANAGEMENTUL SISTEMELOR SI ECHIPAMENTELOR TERMICE </t>
  </si>
  <si>
    <t>8.2</t>
  </si>
  <si>
    <t>9.1</t>
  </si>
  <si>
    <t>9.3</t>
  </si>
  <si>
    <t>TOTAL ore pachet 1</t>
  </si>
  <si>
    <t>TOTAL ore pachet 2</t>
  </si>
  <si>
    <t>TOTAL ore comandate</t>
  </si>
  <si>
    <t>14</t>
  </si>
  <si>
    <t>15</t>
  </si>
  <si>
    <t>16.1</t>
  </si>
  <si>
    <t>16.2</t>
  </si>
  <si>
    <t>Pachetul 2</t>
  </si>
  <si>
    <t>Pachetul 1</t>
  </si>
  <si>
    <t>TOTAL ore pachet 3</t>
  </si>
  <si>
    <t>22.1</t>
  </si>
  <si>
    <t>23.1</t>
  </si>
  <si>
    <t>24.1</t>
  </si>
  <si>
    <t>22.2</t>
  </si>
  <si>
    <t>23.2</t>
  </si>
  <si>
    <t>24.2</t>
  </si>
  <si>
    <t>25.2</t>
  </si>
  <si>
    <t>22.3</t>
  </si>
  <si>
    <t>23.3</t>
  </si>
  <si>
    <t>24.3</t>
  </si>
  <si>
    <t>Instalatii pentru generarea energiei termice (ETCN)</t>
  </si>
  <si>
    <t>Instalatii de turbine cu gaze (ETCN)</t>
  </si>
  <si>
    <t xml:space="preserve">Nota de comanda </t>
  </si>
  <si>
    <t>la Fac de Electronica</t>
  </si>
  <si>
    <t>Supraalimentarea m.a.i (M)</t>
  </si>
  <si>
    <t>Sisteme moderne de alimentare (M)</t>
  </si>
  <si>
    <t>Aparate si echipamente pentru controlul reglarea si protectia automata a instalatiilor frigorifice si de climatizare (T)</t>
  </si>
  <si>
    <t>Prescriptii tehnice pentru proiectarea realizarea si exploatarea instalatiilor frigorifice si de climatizare (T)</t>
  </si>
  <si>
    <t>Instalatii pentru producerea combustibililor bioregenerabili (ETCN)</t>
  </si>
  <si>
    <t>Reducerea poluarii la functionarea SET (ETCN)</t>
  </si>
  <si>
    <t>Controlul arderii si al poluarii m.a.i. (M)</t>
  </si>
  <si>
    <t>Tehnici experimentale aplicate m.a.i (M)</t>
  </si>
  <si>
    <t>Proiectare asistata m.a.i. (M)</t>
  </si>
  <si>
    <t>Pompe de caldura (T)</t>
  </si>
  <si>
    <t>Probleme avansate de criogenie (T)</t>
  </si>
  <si>
    <t>Bazele tehnicii vidului (T)</t>
  </si>
  <si>
    <t>Simularea functionarii masinilor termice (ETCN)</t>
  </si>
  <si>
    <t>Modelarea proceselor din cilindrul m.a.i. (M)</t>
  </si>
  <si>
    <t>Combustibili alternatvi m.a.i. si sisteme de alimentare (M)</t>
  </si>
  <si>
    <t>Controlul electronic al m.a.i. (Electronica)</t>
  </si>
  <si>
    <t>Exploatarea economica a SET; Legislatie si certificare ISCIR (ETCN)</t>
  </si>
  <si>
    <t>Combustibili neconventionali si pile de combustie (ETCN)</t>
  </si>
  <si>
    <t>Tehnologii neconventionale de protectie a paletelor si tevilor (ETCN)</t>
  </si>
  <si>
    <t>Instalatii frigorifice cu absorbtie (T)</t>
  </si>
  <si>
    <t>Probleme avansate de tehnica frigului (T)</t>
  </si>
  <si>
    <t>Probleme avansate de ventilare si climatizare (T)</t>
  </si>
  <si>
    <t>UPB.05.01.O.05-02</t>
  </si>
  <si>
    <t>UPB.05.01.O.05-03</t>
  </si>
  <si>
    <t>UPB.05.01.O.05-04</t>
  </si>
  <si>
    <t>UPB.05.01.O.05-05</t>
  </si>
  <si>
    <t>UPB.05.01.O.05-06</t>
  </si>
  <si>
    <t>UPB.05.01.O.05-07</t>
  </si>
  <si>
    <t>UPB.05.01.A.05-08</t>
  </si>
  <si>
    <t>UPB.05.01.A.05-09</t>
  </si>
  <si>
    <t>UPB.05.01.A.05-10</t>
  </si>
  <si>
    <t>UPB.05.01.A.05-11</t>
  </si>
  <si>
    <t>UPB.05.02.O.05-08</t>
  </si>
  <si>
    <t>UPB.05.02.O.05-09</t>
  </si>
  <si>
    <t>UPB.05.02.O.05-10</t>
  </si>
  <si>
    <t>UPB.05.02.O.05-11</t>
  </si>
  <si>
    <t>UPB.05.02.O.05-12</t>
  </si>
  <si>
    <t>UPB.05.01.O.05-13</t>
  </si>
  <si>
    <t>UPB.05.02.A.05-12</t>
  </si>
  <si>
    <t>UPB.05.01.A.05-13</t>
  </si>
  <si>
    <t>UPB.05.02.A.05-14</t>
  </si>
  <si>
    <t>UPB.05.02.A.05-15</t>
  </si>
  <si>
    <t>UPB.05.01.A.05-16</t>
  </si>
  <si>
    <t>UPB.05.02.A.05-17</t>
  </si>
  <si>
    <t>UPB.05.02.O.05-14</t>
  </si>
  <si>
    <t>UPB.05.02.O.05-15</t>
  </si>
  <si>
    <t>UPB.05.02.O.05-16</t>
  </si>
  <si>
    <t>UPB.05.02.A.05-18</t>
  </si>
  <si>
    <t>UPB.05.02.A.05-19</t>
  </si>
  <si>
    <t>UPB.05.02.A.05-20</t>
  </si>
  <si>
    <t>Pachetul 3</t>
  </si>
  <si>
    <t>Probleme avansate de fizica (ETCN)</t>
  </si>
  <si>
    <t>UPB.05.02.A.05-25</t>
  </si>
  <si>
    <t>UPB.05.02.A.05-26</t>
  </si>
  <si>
    <t>UPB.05.02.A.05-27</t>
  </si>
  <si>
    <t>UPB.05.02.O.05-17</t>
  </si>
</sst>
</file>

<file path=xl/styles.xml><?xml version="1.0" encoding="utf-8"?>
<styleSheet xmlns="http://schemas.openxmlformats.org/spreadsheetml/2006/main">
  <fonts count="11">
    <font>
      <sz val="10"/>
      <name val="Arial"/>
      <charset val="238"/>
    </font>
    <font>
      <sz val="10"/>
      <name val="Arial"/>
      <family val="2"/>
    </font>
    <font>
      <b/>
      <sz val="10"/>
      <name val="Arial"/>
      <family val="2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b/>
      <sz val="10"/>
      <color indexed="9"/>
      <name val="Arial"/>
      <family val="2"/>
    </font>
    <font>
      <b/>
      <sz val="9"/>
      <name val="Arial"/>
      <family val="2"/>
    </font>
    <font>
      <sz val="11"/>
      <name val="Times New Roman"/>
      <family val="1"/>
    </font>
    <font>
      <sz val="8"/>
      <name val="Arial"/>
      <family val="2"/>
    </font>
    <font>
      <sz val="10"/>
      <name val="Arial"/>
      <family val="2"/>
      <charset val="238"/>
    </font>
    <font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 wrapText="1"/>
    </xf>
    <xf numFmtId="0" fontId="3" fillId="0" borderId="1" xfId="0" applyFont="1" applyBorder="1"/>
    <xf numFmtId="0" fontId="1" fillId="2" borderId="2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1" xfId="0" applyFont="1" applyBorder="1"/>
    <xf numFmtId="0" fontId="1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 vertical="top" wrapText="1"/>
    </xf>
    <xf numFmtId="0" fontId="3" fillId="0" borderId="3" xfId="0" applyFont="1" applyBorder="1"/>
    <xf numFmtId="0" fontId="7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8" fillId="0" borderId="0" xfId="0" applyFont="1"/>
    <xf numFmtId="0" fontId="2" fillId="3" borderId="4" xfId="0" applyFont="1" applyFill="1" applyBorder="1" applyAlignment="1">
      <alignment vertical="top" wrapText="1"/>
    </xf>
    <xf numFmtId="0" fontId="2" fillId="3" borderId="3" xfId="0" applyFont="1" applyFill="1" applyBorder="1" applyAlignment="1">
      <alignment vertical="top" wrapText="1"/>
    </xf>
    <xf numFmtId="0" fontId="2" fillId="3" borderId="5" xfId="0" applyFont="1" applyFill="1" applyBorder="1" applyAlignment="1">
      <alignment vertical="top" wrapText="1"/>
    </xf>
    <xf numFmtId="0" fontId="2" fillId="3" borderId="0" xfId="0" applyFont="1" applyFill="1" applyBorder="1" applyAlignment="1">
      <alignment vertical="top" wrapText="1"/>
    </xf>
    <xf numFmtId="0" fontId="8" fillId="0" borderId="1" xfId="0" applyFont="1" applyBorder="1" applyAlignment="1">
      <alignment horizontal="center"/>
    </xf>
    <xf numFmtId="0" fontId="2" fillId="3" borderId="6" xfId="0" applyFont="1" applyFill="1" applyBorder="1" applyAlignment="1">
      <alignment vertical="top" wrapText="1"/>
    </xf>
    <xf numFmtId="0" fontId="2" fillId="3" borderId="7" xfId="0" applyFont="1" applyFill="1" applyBorder="1" applyAlignment="1">
      <alignment vertical="top" wrapText="1"/>
    </xf>
    <xf numFmtId="0" fontId="1" fillId="5" borderId="1" xfId="0" applyFont="1" applyFill="1" applyBorder="1" applyAlignment="1">
      <alignment horizontal="right" vertical="top" wrapText="1"/>
    </xf>
    <xf numFmtId="0" fontId="8" fillId="5" borderId="0" xfId="0" applyFont="1" applyFill="1" applyAlignment="1">
      <alignment horizontal="center"/>
    </xf>
    <xf numFmtId="0" fontId="7" fillId="5" borderId="1" xfId="0" applyFont="1" applyFill="1" applyBorder="1" applyAlignment="1">
      <alignment horizontal="center" vertical="top" wrapText="1"/>
    </xf>
    <xf numFmtId="0" fontId="3" fillId="5" borderId="3" xfId="0" applyFont="1" applyFill="1" applyBorder="1"/>
    <xf numFmtId="0" fontId="7" fillId="5" borderId="4" xfId="0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vertical="top" wrapText="1"/>
    </xf>
    <xf numFmtId="0" fontId="7" fillId="0" borderId="2" xfId="0" applyFont="1" applyBorder="1" applyAlignment="1">
      <alignment horizontal="center" vertical="top" wrapText="1"/>
    </xf>
    <xf numFmtId="0" fontId="1" fillId="5" borderId="2" xfId="0" applyFont="1" applyFill="1" applyBorder="1" applyAlignment="1">
      <alignment horizontal="right" vertical="top" wrapText="1"/>
    </xf>
    <xf numFmtId="0" fontId="8" fillId="5" borderId="2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 vertical="top" wrapText="1"/>
    </xf>
    <xf numFmtId="0" fontId="1" fillId="5" borderId="2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vertical="top" wrapText="1"/>
    </xf>
    <xf numFmtId="0" fontId="7" fillId="5" borderId="8" xfId="0" applyFont="1" applyFill="1" applyBorder="1" applyAlignment="1">
      <alignment horizontal="center" vertical="top" wrapText="1"/>
    </xf>
    <xf numFmtId="0" fontId="3" fillId="5" borderId="8" xfId="0" applyFont="1" applyFill="1" applyBorder="1"/>
    <xf numFmtId="0" fontId="1" fillId="0" borderId="1" xfId="0" applyFont="1" applyBorder="1" applyAlignment="1">
      <alignment horizontal="center"/>
    </xf>
    <xf numFmtId="0" fontId="8" fillId="0" borderId="2" xfId="0" applyFont="1" applyBorder="1"/>
    <xf numFmtId="0" fontId="10" fillId="0" borderId="0" xfId="0" applyFont="1"/>
    <xf numFmtId="0" fontId="1" fillId="0" borderId="1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0" fillId="0" borderId="0" xfId="0" applyBorder="1"/>
    <xf numFmtId="0" fontId="1" fillId="0" borderId="9" xfId="0" applyFont="1" applyBorder="1"/>
    <xf numFmtId="0" fontId="2" fillId="0" borderId="9" xfId="0" applyFont="1" applyBorder="1" applyAlignment="1">
      <alignment horizontal="right"/>
    </xf>
    <xf numFmtId="0" fontId="2" fillId="0" borderId="9" xfId="0" applyFont="1" applyBorder="1"/>
    <xf numFmtId="0" fontId="0" fillId="0" borderId="9" xfId="0" applyBorder="1"/>
    <xf numFmtId="0" fontId="2" fillId="3" borderId="9" xfId="0" applyFont="1" applyFill="1" applyBorder="1" applyAlignment="1">
      <alignment vertical="top" wrapText="1"/>
    </xf>
    <xf numFmtId="0" fontId="2" fillId="3" borderId="10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3" fillId="0" borderId="9" xfId="0" applyFont="1" applyBorder="1"/>
    <xf numFmtId="0" fontId="7" fillId="0" borderId="11" xfId="0" applyFont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right" vertical="top" wrapText="1"/>
    </xf>
    <xf numFmtId="0" fontId="1" fillId="0" borderId="8" xfId="0" applyFont="1" applyFill="1" applyBorder="1" applyAlignment="1">
      <alignment vertical="top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8" fillId="0" borderId="1" xfId="0" applyFont="1" applyBorder="1"/>
    <xf numFmtId="49" fontId="1" fillId="2" borderId="4" xfId="0" applyNumberFormat="1" applyFont="1" applyFill="1" applyBorder="1" applyAlignment="1">
      <alignment horizontal="right" vertical="top" wrapText="1"/>
    </xf>
    <xf numFmtId="0" fontId="8" fillId="0" borderId="4" xfId="0" applyFont="1" applyBorder="1"/>
    <xf numFmtId="0" fontId="1" fillId="0" borderId="11" xfId="0" applyFont="1" applyBorder="1" applyAlignment="1">
      <alignment horizontal="justify" vertical="top" wrapText="1"/>
    </xf>
    <xf numFmtId="0" fontId="10" fillId="0" borderId="1" xfId="0" applyFont="1" applyBorder="1" applyAlignment="1">
      <alignment horizontal="center"/>
    </xf>
    <xf numFmtId="0" fontId="10" fillId="0" borderId="4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2" borderId="2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right" vertical="top" wrapText="1"/>
    </xf>
    <xf numFmtId="0" fontId="1" fillId="6" borderId="1" xfId="0" applyFont="1" applyFill="1" applyBorder="1" applyAlignment="1">
      <alignment vertical="top" wrapText="1"/>
    </xf>
    <xf numFmtId="0" fontId="2" fillId="4" borderId="0" xfId="0" applyFont="1" applyFill="1" applyBorder="1" applyAlignment="1">
      <alignment horizontal="right" vertical="top" wrapText="1"/>
    </xf>
    <xf numFmtId="0" fontId="2" fillId="4" borderId="0" xfId="0" applyFont="1" applyFill="1" applyBorder="1" applyAlignment="1">
      <alignment horizontal="center" vertical="top" wrapText="1"/>
    </xf>
    <xf numFmtId="0" fontId="1" fillId="4" borderId="0" xfId="0" applyFont="1" applyFill="1" applyBorder="1" applyAlignment="1">
      <alignment horizontal="center" vertical="top" wrapText="1"/>
    </xf>
    <xf numFmtId="0" fontId="1" fillId="3" borderId="4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top" wrapText="1"/>
    </xf>
    <xf numFmtId="0" fontId="1" fillId="3" borderId="5" xfId="0" applyFont="1" applyFill="1" applyBorder="1" applyAlignment="1">
      <alignment horizontal="center" vertical="top" wrapText="1"/>
    </xf>
    <xf numFmtId="0" fontId="2" fillId="7" borderId="0" xfId="0" applyFont="1" applyFill="1" applyBorder="1" applyAlignment="1">
      <alignment horizontal="center" vertical="top" wrapText="1"/>
    </xf>
    <xf numFmtId="0" fontId="1" fillId="7" borderId="0" xfId="0" applyFont="1" applyFill="1" applyBorder="1" applyAlignment="1">
      <alignment horizontal="center" vertical="top" wrapText="1"/>
    </xf>
    <xf numFmtId="0" fontId="9" fillId="0" borderId="5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" fillId="2" borderId="0" xfId="0" applyFont="1" applyFill="1" applyBorder="1" applyAlignment="1">
      <alignment horizontal="right" vertical="top" wrapText="1"/>
    </xf>
    <xf numFmtId="0" fontId="3" fillId="0" borderId="0" xfId="0" applyFont="1" applyBorder="1"/>
    <xf numFmtId="0" fontId="4" fillId="0" borderId="0" xfId="0" applyFont="1" applyBorder="1"/>
    <xf numFmtId="0" fontId="1" fillId="2" borderId="0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2" borderId="1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vertical="top" wrapText="1"/>
    </xf>
    <xf numFmtId="0" fontId="2" fillId="3" borderId="12" xfId="0" applyFont="1" applyFill="1" applyBorder="1" applyAlignment="1">
      <alignment vertical="top" wrapText="1"/>
    </xf>
    <xf numFmtId="0" fontId="2" fillId="3" borderId="15" xfId="0" applyFont="1" applyFill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3" borderId="1" xfId="0" applyFont="1" applyFill="1" applyBorder="1" applyAlignment="1">
      <alignment vertical="top" wrapText="1"/>
    </xf>
    <xf numFmtId="0" fontId="2" fillId="4" borderId="1" xfId="0" applyFont="1" applyFill="1" applyBorder="1" applyAlignment="1">
      <alignment horizontal="right" vertical="top" wrapText="1"/>
    </xf>
    <xf numFmtId="0" fontId="2" fillId="3" borderId="1" xfId="0" applyFont="1" applyFill="1" applyBorder="1" applyAlignment="1">
      <alignment horizontal="right" vertical="top" wrapText="1"/>
    </xf>
    <xf numFmtId="0" fontId="2" fillId="0" borderId="9" xfId="0" applyFont="1" applyBorder="1" applyAlignment="1">
      <alignment horizontal="right"/>
    </xf>
    <xf numFmtId="0" fontId="2" fillId="2" borderId="8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3" borderId="4" xfId="0" applyFont="1" applyFill="1" applyBorder="1" applyAlignment="1">
      <alignment vertical="top" wrapText="1"/>
    </xf>
    <xf numFmtId="0" fontId="2" fillId="3" borderId="3" xfId="0" applyFont="1" applyFill="1" applyBorder="1" applyAlignment="1">
      <alignment vertical="top" wrapText="1"/>
    </xf>
    <xf numFmtId="0" fontId="2" fillId="3" borderId="5" xfId="0" applyFont="1" applyFill="1" applyBorder="1" applyAlignment="1">
      <alignment vertical="top" wrapText="1"/>
    </xf>
    <xf numFmtId="0" fontId="1" fillId="0" borderId="11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0" borderId="1" xfId="0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horizontal="center" vertical="top" wrapText="1"/>
    </xf>
    <xf numFmtId="0" fontId="2" fillId="4" borderId="12" xfId="0" applyFont="1" applyFill="1" applyBorder="1" applyAlignment="1">
      <alignment horizontal="right" vertical="top" wrapText="1"/>
    </xf>
    <xf numFmtId="0" fontId="2" fillId="4" borderId="0" xfId="0" applyFont="1" applyFill="1" applyBorder="1" applyAlignment="1">
      <alignment horizontal="right" vertical="top" wrapText="1"/>
    </xf>
    <xf numFmtId="0" fontId="2" fillId="7" borderId="0" xfId="0" applyFont="1" applyFill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5"/>
  <sheetViews>
    <sheetView tabSelected="1" view="pageLayout" topLeftCell="A25" zoomScale="120" zoomScaleNormal="200" zoomScalePageLayoutView="120" workbookViewId="0">
      <selection activeCell="I93" sqref="I93"/>
    </sheetView>
  </sheetViews>
  <sheetFormatPr defaultRowHeight="12.75"/>
  <cols>
    <col min="1" max="1" width="5.140625" customWidth="1"/>
    <col min="2" max="2" width="56.42578125" customWidth="1"/>
    <col min="3" max="3" width="14.140625" customWidth="1"/>
    <col min="4" max="4" width="6.28515625" customWidth="1"/>
    <col min="5" max="5" width="5.7109375" customWidth="1"/>
    <col min="6" max="6" width="5.85546875" customWidth="1"/>
    <col min="7" max="7" width="6.140625" customWidth="1"/>
    <col min="8" max="8" width="7" customWidth="1"/>
    <col min="9" max="9" width="7.42578125" customWidth="1"/>
    <col min="10" max="10" width="11.28515625" customWidth="1"/>
    <col min="11" max="11" width="6.7109375" customWidth="1"/>
  </cols>
  <sheetData>
    <row r="1" spans="1:11">
      <c r="A1" s="15"/>
      <c r="B1" s="99" t="s">
        <v>48</v>
      </c>
      <c r="C1" s="99"/>
      <c r="D1" s="99"/>
      <c r="E1" s="99"/>
      <c r="F1" s="99"/>
      <c r="G1" s="99"/>
      <c r="H1" s="99"/>
      <c r="I1" s="99"/>
      <c r="J1" s="15"/>
    </row>
    <row r="2" spans="1:11">
      <c r="A2" s="15"/>
      <c r="B2" s="15"/>
      <c r="C2" s="15"/>
      <c r="D2" s="15"/>
      <c r="E2" s="15"/>
      <c r="F2" s="15"/>
      <c r="G2" s="15"/>
      <c r="H2" s="15"/>
      <c r="I2" s="15"/>
      <c r="J2" s="15"/>
    </row>
    <row r="3" spans="1:11">
      <c r="A3" s="15"/>
      <c r="B3" s="15"/>
      <c r="C3" s="15"/>
      <c r="D3" s="15"/>
      <c r="E3" s="15"/>
      <c r="F3" s="15"/>
      <c r="G3" s="15"/>
      <c r="H3" s="15"/>
      <c r="I3" s="15"/>
      <c r="J3" s="15"/>
    </row>
    <row r="4" spans="1:11">
      <c r="A4" s="15"/>
      <c r="B4" s="15"/>
      <c r="C4" s="15"/>
      <c r="D4" s="15"/>
      <c r="E4" s="15"/>
      <c r="F4" s="15"/>
      <c r="G4" s="15"/>
      <c r="H4" s="15"/>
      <c r="I4" s="15"/>
      <c r="J4" s="15"/>
    </row>
    <row r="5" spans="1:11">
      <c r="A5" s="15"/>
      <c r="B5" s="15"/>
      <c r="C5" s="15"/>
      <c r="D5" s="15"/>
      <c r="E5" s="15"/>
      <c r="F5" s="15"/>
      <c r="G5" s="15"/>
      <c r="H5" s="15"/>
      <c r="I5" s="15"/>
      <c r="J5" s="15"/>
    </row>
    <row r="6" spans="1:11">
      <c r="A6" s="15"/>
      <c r="B6" s="15"/>
      <c r="C6" s="15"/>
      <c r="D6" s="15"/>
      <c r="E6" s="15"/>
      <c r="F6" s="15"/>
      <c r="G6" s="15"/>
      <c r="H6" s="15"/>
      <c r="I6" s="15"/>
      <c r="J6" s="15"/>
    </row>
    <row r="7" spans="1:11">
      <c r="A7" s="1"/>
      <c r="B7" s="3" t="s">
        <v>22</v>
      </c>
      <c r="C7" s="2"/>
      <c r="D7" s="100" t="s">
        <v>1</v>
      </c>
      <c r="E7" s="100"/>
      <c r="F7" s="100"/>
      <c r="G7" s="100"/>
      <c r="H7" s="2" t="s">
        <v>0</v>
      </c>
      <c r="I7" s="1"/>
    </row>
    <row r="8" spans="1:11">
      <c r="A8" s="101" t="s">
        <v>2</v>
      </c>
      <c r="B8" s="103" t="s">
        <v>3</v>
      </c>
      <c r="C8" s="103"/>
      <c r="D8" s="103" t="s">
        <v>4</v>
      </c>
      <c r="E8" s="103"/>
      <c r="F8" s="103"/>
      <c r="G8" s="103"/>
      <c r="H8" s="104" t="s">
        <v>5</v>
      </c>
      <c r="I8" s="103" t="s">
        <v>6</v>
      </c>
    </row>
    <row r="9" spans="1:11">
      <c r="A9" s="102"/>
      <c r="B9" s="4" t="s">
        <v>45</v>
      </c>
      <c r="C9" s="4" t="s">
        <v>8</v>
      </c>
      <c r="D9" s="4" t="s">
        <v>9</v>
      </c>
      <c r="E9" s="4" t="s">
        <v>10</v>
      </c>
      <c r="F9" s="4" t="s">
        <v>11</v>
      </c>
      <c r="G9" s="4" t="s">
        <v>12</v>
      </c>
      <c r="H9" s="105"/>
      <c r="I9" s="103"/>
    </row>
    <row r="10" spans="1:11">
      <c r="A10" s="107" t="s">
        <v>13</v>
      </c>
      <c r="B10" s="108"/>
      <c r="C10" s="108"/>
      <c r="D10" s="108"/>
      <c r="E10" s="108"/>
      <c r="F10" s="108"/>
      <c r="G10" s="108"/>
      <c r="H10" s="108"/>
      <c r="I10" s="109"/>
    </row>
    <row r="11" spans="1:11">
      <c r="A11" s="7">
        <v>1</v>
      </c>
      <c r="B11" s="17" t="s">
        <v>21</v>
      </c>
      <c r="C11" s="36" t="s">
        <v>25</v>
      </c>
      <c r="D11" s="54">
        <v>12</v>
      </c>
      <c r="E11" s="110" t="s">
        <v>24</v>
      </c>
      <c r="F11" s="111"/>
      <c r="G11" s="111"/>
      <c r="H11" s="30">
        <v>10</v>
      </c>
      <c r="I11" s="19" t="s">
        <v>19</v>
      </c>
    </row>
    <row r="12" spans="1:11">
      <c r="A12" s="112" t="s">
        <v>13</v>
      </c>
      <c r="B12" s="112"/>
      <c r="C12" s="112"/>
      <c r="D12" s="112"/>
      <c r="E12" s="112"/>
      <c r="F12" s="112"/>
      <c r="G12" s="112"/>
      <c r="H12" s="112"/>
      <c r="I12" s="112"/>
    </row>
    <row r="13" spans="1:11">
      <c r="A13" s="37"/>
      <c r="B13" s="35" t="s">
        <v>30</v>
      </c>
      <c r="C13" s="35"/>
      <c r="D13" s="35"/>
      <c r="E13" s="35"/>
      <c r="F13" s="35"/>
      <c r="G13" s="35"/>
      <c r="H13" s="35"/>
      <c r="I13" s="38"/>
    </row>
    <row r="14" spans="1:11" ht="15">
      <c r="A14" s="7">
        <v>2</v>
      </c>
      <c r="B14" s="84" t="s">
        <v>42</v>
      </c>
      <c r="C14" s="36" t="s">
        <v>98</v>
      </c>
      <c r="D14" s="18">
        <v>1</v>
      </c>
      <c r="E14" s="22"/>
      <c r="F14" s="23"/>
      <c r="G14" s="23">
        <v>1</v>
      </c>
      <c r="H14" s="19">
        <v>2</v>
      </c>
      <c r="I14" s="19" t="s">
        <v>19</v>
      </c>
      <c r="K14" s="1"/>
    </row>
    <row r="15" spans="1:11" ht="15">
      <c r="A15" s="7">
        <v>3</v>
      </c>
      <c r="B15" s="17" t="s">
        <v>37</v>
      </c>
      <c r="C15" s="36" t="s">
        <v>99</v>
      </c>
      <c r="D15" s="18">
        <v>1</v>
      </c>
      <c r="E15" s="22">
        <v>1</v>
      </c>
      <c r="F15" s="23"/>
      <c r="G15" s="23"/>
      <c r="H15" s="19">
        <v>3</v>
      </c>
      <c r="I15" s="19" t="s">
        <v>18</v>
      </c>
      <c r="K15" s="1"/>
    </row>
    <row r="16" spans="1:11" ht="15">
      <c r="A16" s="7">
        <v>4</v>
      </c>
      <c r="B16" s="17" t="s">
        <v>38</v>
      </c>
      <c r="C16" s="36" t="s">
        <v>100</v>
      </c>
      <c r="D16" s="18">
        <v>1</v>
      </c>
      <c r="E16" s="22">
        <v>1</v>
      </c>
      <c r="F16" s="23"/>
      <c r="G16" s="23"/>
      <c r="H16" s="19">
        <v>3</v>
      </c>
      <c r="I16" s="19" t="s">
        <v>18</v>
      </c>
      <c r="K16" s="1"/>
    </row>
    <row r="17" spans="1:11" ht="15">
      <c r="A17" s="7">
        <v>5</v>
      </c>
      <c r="B17" s="57" t="s">
        <v>72</v>
      </c>
      <c r="C17" s="36" t="s">
        <v>101</v>
      </c>
      <c r="D17" s="18">
        <v>1</v>
      </c>
      <c r="E17" s="20">
        <v>1</v>
      </c>
      <c r="F17" s="23"/>
      <c r="G17" s="23">
        <v>1</v>
      </c>
      <c r="H17" s="19">
        <v>2</v>
      </c>
      <c r="I17" s="19" t="s">
        <v>19</v>
      </c>
      <c r="K17" s="1"/>
    </row>
    <row r="18" spans="1:11" ht="15">
      <c r="A18" s="7">
        <v>6</v>
      </c>
      <c r="B18" s="84" t="s">
        <v>73</v>
      </c>
      <c r="C18" s="36" t="s">
        <v>102</v>
      </c>
      <c r="D18" s="18">
        <v>1</v>
      </c>
      <c r="E18" s="21"/>
      <c r="F18" s="23"/>
      <c r="G18" s="23">
        <v>1</v>
      </c>
      <c r="H18" s="19">
        <v>2</v>
      </c>
      <c r="I18" s="19" t="s">
        <v>19</v>
      </c>
      <c r="K18" s="1"/>
    </row>
    <row r="19" spans="1:11" ht="15">
      <c r="A19" s="7">
        <v>7</v>
      </c>
      <c r="B19" s="17" t="s">
        <v>39</v>
      </c>
      <c r="C19" s="36" t="s">
        <v>103</v>
      </c>
      <c r="D19" s="18">
        <v>1</v>
      </c>
      <c r="E19" s="22"/>
      <c r="F19" s="23"/>
      <c r="G19" s="23"/>
      <c r="H19" s="19">
        <v>2</v>
      </c>
      <c r="I19" s="19" t="s">
        <v>19</v>
      </c>
      <c r="J19" s="1"/>
      <c r="K19" s="1"/>
    </row>
    <row r="20" spans="1:11">
      <c r="A20" s="113" t="s">
        <v>14</v>
      </c>
      <c r="B20" s="113"/>
      <c r="C20" s="113"/>
      <c r="D20" s="11">
        <f>SUM(D14:D19)</f>
        <v>6</v>
      </c>
      <c r="E20" s="11">
        <f>SUM(E14:E19)</f>
        <v>3</v>
      </c>
      <c r="F20" s="11">
        <f>SUM(F14:F19)</f>
        <v>0</v>
      </c>
      <c r="G20" s="11">
        <f>SUM(G14:G19)</f>
        <v>3</v>
      </c>
      <c r="H20" s="11">
        <f>SUM(H14:H19)</f>
        <v>14</v>
      </c>
      <c r="I20" s="12"/>
    </row>
    <row r="21" spans="1:11" ht="15">
      <c r="A21" s="39"/>
      <c r="B21" s="45" t="s">
        <v>60</v>
      </c>
      <c r="C21" s="40"/>
      <c r="D21" s="41"/>
      <c r="E21" s="42"/>
      <c r="F21" s="43"/>
      <c r="G21" s="43"/>
      <c r="H21" s="44"/>
      <c r="I21" s="44"/>
    </row>
    <row r="22" spans="1:11" ht="15">
      <c r="A22" s="71" t="s">
        <v>32</v>
      </c>
      <c r="B22" s="57" t="s">
        <v>76</v>
      </c>
      <c r="C22" s="36" t="s">
        <v>104</v>
      </c>
      <c r="D22" s="18">
        <v>1</v>
      </c>
      <c r="E22" s="18"/>
      <c r="F22" s="18">
        <v>1</v>
      </c>
      <c r="G22" s="18"/>
      <c r="H22" s="18">
        <v>3</v>
      </c>
      <c r="I22" s="19" t="s">
        <v>18</v>
      </c>
      <c r="J22" s="1"/>
      <c r="K22" s="1"/>
    </row>
    <row r="23" spans="1:11" ht="15">
      <c r="A23" s="71" t="s">
        <v>50</v>
      </c>
      <c r="B23" s="57" t="s">
        <v>77</v>
      </c>
      <c r="C23" s="36" t="s">
        <v>105</v>
      </c>
      <c r="D23" s="18">
        <v>1</v>
      </c>
      <c r="E23" s="5"/>
      <c r="F23" s="18">
        <v>1</v>
      </c>
      <c r="G23" s="18"/>
      <c r="H23" s="18">
        <v>3</v>
      </c>
      <c r="I23" s="19" t="s">
        <v>19</v>
      </c>
      <c r="J23" s="1"/>
      <c r="K23" s="1"/>
    </row>
    <row r="24" spans="1:11">
      <c r="A24" s="113" t="s">
        <v>31</v>
      </c>
      <c r="B24" s="113"/>
      <c r="C24" s="113"/>
      <c r="D24" s="11">
        <f>SUM(D22:D23)</f>
        <v>2</v>
      </c>
      <c r="E24" s="11">
        <f>SUM(E22:E23)</f>
        <v>0</v>
      </c>
      <c r="F24" s="11">
        <f>SUM(F22:F23)</f>
        <v>2</v>
      </c>
      <c r="G24" s="11">
        <f>SUM(G22:G23)</f>
        <v>0</v>
      </c>
      <c r="H24" s="11">
        <f>SUM(H22:H23)</f>
        <v>6</v>
      </c>
      <c r="I24" s="12"/>
      <c r="J24" s="1"/>
    </row>
    <row r="25" spans="1:11" ht="15">
      <c r="A25" s="47"/>
      <c r="B25" s="51" t="s">
        <v>59</v>
      </c>
      <c r="C25" s="48"/>
      <c r="D25" s="52"/>
      <c r="E25" s="53"/>
      <c r="F25" s="53"/>
      <c r="G25" s="49"/>
      <c r="H25" s="49"/>
      <c r="I25" s="50"/>
      <c r="J25" s="1"/>
    </row>
    <row r="26" spans="1:11" ht="25.5">
      <c r="A26" s="71" t="s">
        <v>49</v>
      </c>
      <c r="B26" s="57" t="s">
        <v>78</v>
      </c>
      <c r="C26" s="36" t="s">
        <v>106</v>
      </c>
      <c r="D26" s="18">
        <v>1</v>
      </c>
      <c r="E26" s="20"/>
      <c r="F26" s="23"/>
      <c r="G26" s="23">
        <v>1</v>
      </c>
      <c r="H26" s="19">
        <v>3</v>
      </c>
      <c r="I26" s="19" t="s">
        <v>18</v>
      </c>
      <c r="J26" s="1"/>
      <c r="K26" s="1"/>
    </row>
    <row r="27" spans="1:11" ht="26.25" customHeight="1">
      <c r="A27" s="71" t="s">
        <v>51</v>
      </c>
      <c r="B27" s="57" t="s">
        <v>79</v>
      </c>
      <c r="C27" s="36" t="s">
        <v>107</v>
      </c>
      <c r="D27" s="18">
        <v>1</v>
      </c>
      <c r="E27" s="21">
        <v>1</v>
      </c>
      <c r="F27" s="23"/>
      <c r="G27" s="23"/>
      <c r="H27" s="19">
        <v>3</v>
      </c>
      <c r="I27" s="19" t="s">
        <v>19</v>
      </c>
    </row>
    <row r="28" spans="1:11">
      <c r="A28" s="113" t="s">
        <v>46</v>
      </c>
      <c r="B28" s="113"/>
      <c r="C28" s="113"/>
      <c r="D28" s="11">
        <f>SUM(D26:D27)</f>
        <v>2</v>
      </c>
      <c r="E28" s="11">
        <f>SUM(E26:E27)</f>
        <v>1</v>
      </c>
      <c r="F28" s="11">
        <f>SUM(F26:F27)</f>
        <v>0</v>
      </c>
      <c r="G28" s="11">
        <f>SUM(G26:G27)</f>
        <v>1</v>
      </c>
      <c r="H28" s="11">
        <f>SUM(H26:H27)</f>
        <v>6</v>
      </c>
      <c r="I28" s="12"/>
    </row>
    <row r="29" spans="1:11">
      <c r="A29" s="85"/>
      <c r="B29" s="127" t="s">
        <v>52</v>
      </c>
      <c r="C29" s="127"/>
      <c r="D29" s="86">
        <f>D20+D24</f>
        <v>8</v>
      </c>
      <c r="E29" s="86">
        <f>E20+E24</f>
        <v>3</v>
      </c>
      <c r="F29" s="86">
        <f>F20+F24</f>
        <v>2</v>
      </c>
      <c r="G29" s="86">
        <f>G20+G24</f>
        <v>3</v>
      </c>
      <c r="H29" s="86">
        <f>H20+H24</f>
        <v>20</v>
      </c>
      <c r="I29" s="86"/>
    </row>
    <row r="30" spans="1:11">
      <c r="A30" s="85"/>
      <c r="B30" s="128" t="s">
        <v>53</v>
      </c>
      <c r="C30" s="128"/>
      <c r="D30" s="86">
        <f>D20+D28</f>
        <v>8</v>
      </c>
      <c r="E30" s="86">
        <f>E20+E28</f>
        <v>4</v>
      </c>
      <c r="F30" s="86">
        <f>F20+F28</f>
        <v>0</v>
      </c>
      <c r="G30" s="86">
        <f>G20+G28</f>
        <v>4</v>
      </c>
      <c r="H30" s="86">
        <f>H20+H28</f>
        <v>20</v>
      </c>
      <c r="I30" s="87"/>
    </row>
    <row r="31" spans="1:11">
      <c r="A31" s="58"/>
      <c r="B31" s="129" t="s">
        <v>54</v>
      </c>
      <c r="C31" s="129"/>
      <c r="D31" s="91">
        <f>D20+D24+D28</f>
        <v>10</v>
      </c>
      <c r="E31" s="91">
        <f>E20+E24+E28</f>
        <v>4</v>
      </c>
      <c r="F31" s="91">
        <f>F20+F24+F28</f>
        <v>2</v>
      </c>
      <c r="G31" s="91">
        <f>G20+G24+G28</f>
        <v>4</v>
      </c>
      <c r="H31" s="91">
        <f>H11+H20+H24</f>
        <v>30</v>
      </c>
      <c r="I31" s="92"/>
      <c r="J31" s="61"/>
    </row>
    <row r="32" spans="1:11">
      <c r="A32" s="58"/>
      <c r="B32" s="58"/>
      <c r="C32" s="58"/>
      <c r="D32" s="59"/>
      <c r="E32" s="59"/>
      <c r="F32" s="59"/>
      <c r="G32" s="59"/>
      <c r="H32" s="59"/>
      <c r="I32" s="60"/>
      <c r="J32" s="61"/>
    </row>
    <row r="33" spans="1:10">
      <c r="A33" s="58"/>
      <c r="B33" s="58"/>
      <c r="C33" s="58"/>
      <c r="D33" s="59"/>
      <c r="E33" s="59"/>
      <c r="F33" s="59"/>
      <c r="G33" s="59"/>
      <c r="H33" s="59"/>
      <c r="I33" s="60"/>
      <c r="J33" s="61">
        <f>(D31*2+E31+F31+G31)*14</f>
        <v>420</v>
      </c>
    </row>
    <row r="34" spans="1:10">
      <c r="A34" s="58"/>
      <c r="B34" s="58"/>
      <c r="C34" s="58"/>
      <c r="D34" s="59"/>
      <c r="E34" s="59"/>
      <c r="F34" s="59"/>
      <c r="G34" s="59"/>
      <c r="H34" s="59"/>
      <c r="I34" s="60"/>
      <c r="J34" s="61"/>
    </row>
    <row r="35" spans="1:10">
      <c r="A35" s="58"/>
      <c r="B35" s="58"/>
      <c r="C35" s="58"/>
      <c r="D35" s="59"/>
      <c r="E35" s="59"/>
      <c r="F35" s="59"/>
      <c r="G35" s="59"/>
      <c r="H35" s="59"/>
      <c r="I35" s="60"/>
      <c r="J35" s="61"/>
    </row>
    <row r="36" spans="1:10">
      <c r="A36" s="1"/>
      <c r="B36" s="1"/>
      <c r="C36" s="1"/>
      <c r="D36" s="1"/>
      <c r="E36" s="1"/>
      <c r="F36" s="1"/>
      <c r="G36" s="1"/>
      <c r="H36" s="1"/>
    </row>
    <row r="37" spans="1:10">
      <c r="A37" s="62"/>
      <c r="B37" s="63" t="s">
        <v>22</v>
      </c>
      <c r="C37" s="115" t="s">
        <v>1</v>
      </c>
      <c r="D37" s="115"/>
      <c r="E37" s="115"/>
      <c r="F37" s="115"/>
      <c r="G37" s="64" t="s">
        <v>17</v>
      </c>
      <c r="H37" s="62"/>
      <c r="I37" s="65"/>
    </row>
    <row r="38" spans="1:10">
      <c r="A38" s="116" t="s">
        <v>2</v>
      </c>
      <c r="B38" s="102" t="s">
        <v>3</v>
      </c>
      <c r="C38" s="102"/>
      <c r="D38" s="102" t="s">
        <v>4</v>
      </c>
      <c r="E38" s="102"/>
      <c r="F38" s="102"/>
      <c r="G38" s="102"/>
      <c r="H38" s="106" t="s">
        <v>5</v>
      </c>
      <c r="I38" s="102" t="s">
        <v>6</v>
      </c>
    </row>
    <row r="39" spans="1:10">
      <c r="A39" s="102"/>
      <c r="B39" s="4" t="s">
        <v>7</v>
      </c>
      <c r="C39" s="4" t="s">
        <v>8</v>
      </c>
      <c r="D39" s="4" t="s">
        <v>9</v>
      </c>
      <c r="E39" s="4" t="s">
        <v>10</v>
      </c>
      <c r="F39" s="4" t="s">
        <v>11</v>
      </c>
      <c r="G39" s="4" t="s">
        <v>12</v>
      </c>
      <c r="H39" s="105"/>
      <c r="I39" s="103"/>
    </row>
    <row r="40" spans="1:10" ht="12.75" customHeight="1">
      <c r="A40" s="107" t="s">
        <v>13</v>
      </c>
      <c r="B40" s="108"/>
      <c r="C40" s="108"/>
      <c r="D40" s="108"/>
      <c r="E40" s="108"/>
      <c r="F40" s="108"/>
      <c r="G40" s="108"/>
      <c r="H40" s="108"/>
      <c r="I40" s="109"/>
    </row>
    <row r="41" spans="1:10">
      <c r="A41" s="7">
        <v>10</v>
      </c>
      <c r="B41" s="17" t="s">
        <v>21</v>
      </c>
      <c r="C41" s="77" t="s">
        <v>108</v>
      </c>
      <c r="D41" s="117" t="s">
        <v>47</v>
      </c>
      <c r="E41" s="118"/>
      <c r="F41" s="118"/>
      <c r="G41" s="119"/>
      <c r="H41" s="19">
        <v>10</v>
      </c>
      <c r="I41" s="24" t="s">
        <v>19</v>
      </c>
    </row>
    <row r="42" spans="1:10" ht="12.75" customHeight="1">
      <c r="A42" s="120" t="s">
        <v>13</v>
      </c>
      <c r="B42" s="121"/>
      <c r="C42" s="121"/>
      <c r="D42" s="121"/>
      <c r="E42" s="121"/>
      <c r="F42" s="121"/>
      <c r="G42" s="121"/>
      <c r="H42" s="121"/>
      <c r="I42" s="122"/>
    </row>
    <row r="43" spans="1:10">
      <c r="A43" s="32"/>
      <c r="B43" s="35" t="s">
        <v>30</v>
      </c>
      <c r="C43" s="35"/>
      <c r="D43" s="33"/>
      <c r="E43" s="33"/>
      <c r="F43" s="33"/>
      <c r="G43" s="33"/>
      <c r="H43" s="33"/>
      <c r="I43" s="34"/>
    </row>
    <row r="44" spans="1:10" ht="13.5" customHeight="1">
      <c r="A44" s="7">
        <v>11</v>
      </c>
      <c r="B44" s="17" t="s">
        <v>40</v>
      </c>
      <c r="C44" s="75" t="s">
        <v>109</v>
      </c>
      <c r="D44" s="26">
        <v>1</v>
      </c>
      <c r="E44" s="26"/>
      <c r="F44" s="19"/>
      <c r="G44" s="27"/>
      <c r="H44" s="19">
        <v>2</v>
      </c>
      <c r="I44" s="24" t="s">
        <v>19</v>
      </c>
      <c r="J44" s="1"/>
    </row>
    <row r="45" spans="1:10" ht="14.25" customHeight="1">
      <c r="A45" s="7">
        <v>12</v>
      </c>
      <c r="B45" s="17" t="s">
        <v>41</v>
      </c>
      <c r="C45" s="55" t="s">
        <v>110</v>
      </c>
      <c r="D45" s="26">
        <v>1</v>
      </c>
      <c r="E45" s="26">
        <v>1</v>
      </c>
      <c r="F45" s="19"/>
      <c r="G45" s="27"/>
      <c r="H45" s="19">
        <v>2</v>
      </c>
      <c r="I45" s="24" t="s">
        <v>19</v>
      </c>
      <c r="J45" s="56"/>
    </row>
    <row r="46" spans="1:10" ht="27.75" customHeight="1">
      <c r="A46" s="7">
        <v>13</v>
      </c>
      <c r="B46" s="17" t="s">
        <v>43</v>
      </c>
      <c r="C46" s="55" t="s">
        <v>111</v>
      </c>
      <c r="D46" s="26">
        <v>1</v>
      </c>
      <c r="E46" s="26">
        <v>2</v>
      </c>
      <c r="F46" s="19"/>
      <c r="G46" s="27"/>
      <c r="H46" s="19">
        <v>3</v>
      </c>
      <c r="I46" s="24" t="s">
        <v>18</v>
      </c>
    </row>
    <row r="47" spans="1:10" ht="27.75" customHeight="1">
      <c r="A47" s="76" t="s">
        <v>55</v>
      </c>
      <c r="B47" s="17" t="s">
        <v>80</v>
      </c>
      <c r="C47" s="75" t="s">
        <v>112</v>
      </c>
      <c r="D47" s="26">
        <v>1</v>
      </c>
      <c r="E47" s="26"/>
      <c r="F47" s="19">
        <v>1</v>
      </c>
      <c r="G47" s="27"/>
      <c r="H47" s="19">
        <v>2</v>
      </c>
      <c r="I47" s="24" t="s">
        <v>19</v>
      </c>
    </row>
    <row r="48" spans="1:10" ht="27.75" customHeight="1">
      <c r="A48" s="71" t="s">
        <v>56</v>
      </c>
      <c r="B48" s="68" t="s">
        <v>81</v>
      </c>
      <c r="C48" s="94" t="s">
        <v>113</v>
      </c>
      <c r="D48" s="46">
        <v>1</v>
      </c>
      <c r="E48" s="69"/>
      <c r="F48" s="70">
        <v>1</v>
      </c>
      <c r="G48" s="70"/>
      <c r="H48" s="30">
        <v>2</v>
      </c>
      <c r="I48" s="30" t="s">
        <v>19</v>
      </c>
    </row>
    <row r="49" spans="1:11" ht="14.25" customHeight="1">
      <c r="A49" s="114" t="s">
        <v>14</v>
      </c>
      <c r="B49" s="114"/>
      <c r="C49" s="114"/>
      <c r="D49" s="10">
        <f>SUM(D44:D48)</f>
        <v>5</v>
      </c>
      <c r="E49" s="10">
        <f>SUM(E44:E48)</f>
        <v>3</v>
      </c>
      <c r="F49" s="10">
        <f>SUM(F44:F48)</f>
        <v>2</v>
      </c>
      <c r="G49" s="10">
        <f>SUM(G44:G48)</f>
        <v>0</v>
      </c>
      <c r="H49" s="10">
        <f>SUM(H44:H48)</f>
        <v>11</v>
      </c>
      <c r="I49" s="10"/>
    </row>
    <row r="50" spans="1:11" ht="14.25" customHeight="1">
      <c r="A50" s="32"/>
      <c r="B50" s="35" t="s">
        <v>60</v>
      </c>
      <c r="C50" s="35"/>
      <c r="D50" s="33"/>
      <c r="E50" s="33"/>
      <c r="F50" s="33"/>
      <c r="G50" s="33"/>
      <c r="H50" s="33"/>
      <c r="I50" s="34"/>
    </row>
    <row r="51" spans="1:11" ht="14.25" customHeight="1">
      <c r="A51" s="71" t="s">
        <v>57</v>
      </c>
      <c r="B51" s="17" t="s">
        <v>82</v>
      </c>
      <c r="C51" s="75" t="s">
        <v>114</v>
      </c>
      <c r="D51" s="26">
        <v>1</v>
      </c>
      <c r="E51" s="26"/>
      <c r="F51" s="19">
        <v>1</v>
      </c>
      <c r="G51" s="27"/>
      <c r="H51" s="19">
        <v>3</v>
      </c>
      <c r="I51" s="24" t="s">
        <v>18</v>
      </c>
      <c r="J51" s="1"/>
    </row>
    <row r="52" spans="1:11">
      <c r="A52" s="71" t="s">
        <v>33</v>
      </c>
      <c r="B52" s="17" t="s">
        <v>83</v>
      </c>
      <c r="C52" s="75" t="s">
        <v>115</v>
      </c>
      <c r="D52" s="19">
        <v>1</v>
      </c>
      <c r="E52" s="74"/>
      <c r="F52" s="73">
        <v>1</v>
      </c>
      <c r="G52" s="74"/>
      <c r="H52" s="73">
        <v>3</v>
      </c>
      <c r="I52" s="93" t="s">
        <v>18</v>
      </c>
      <c r="J52" s="1"/>
      <c r="K52" s="1"/>
    </row>
    <row r="53" spans="1:11">
      <c r="A53" s="71" t="s">
        <v>34</v>
      </c>
      <c r="B53" s="72" t="s">
        <v>84</v>
      </c>
      <c r="C53" s="55" t="s">
        <v>116</v>
      </c>
      <c r="D53" s="26">
        <v>1</v>
      </c>
      <c r="E53" s="19"/>
      <c r="F53" s="19">
        <v>1</v>
      </c>
      <c r="G53" s="29"/>
      <c r="H53" s="19">
        <v>3</v>
      </c>
      <c r="I53" s="19" t="s">
        <v>18</v>
      </c>
      <c r="J53" s="1"/>
    </row>
    <row r="54" spans="1:11" ht="14.25" customHeight="1">
      <c r="A54" s="114" t="s">
        <v>15</v>
      </c>
      <c r="B54" s="114"/>
      <c r="C54" s="114"/>
      <c r="D54" s="10">
        <f>SUM(D51:D53)</f>
        <v>3</v>
      </c>
      <c r="E54" s="10">
        <f>SUM(E51:E53)</f>
        <v>0</v>
      </c>
      <c r="F54" s="10">
        <f>SUM(F51:F53)</f>
        <v>3</v>
      </c>
      <c r="G54" s="10">
        <f>SUM(G51:G53)</f>
        <v>0</v>
      </c>
      <c r="H54" s="10">
        <f>SUM(H51:H53)</f>
        <v>9</v>
      </c>
      <c r="I54" s="10"/>
    </row>
    <row r="55" spans="1:11" ht="14.25" customHeight="1">
      <c r="A55" s="83"/>
      <c r="B55" s="35" t="s">
        <v>59</v>
      </c>
      <c r="C55" s="83"/>
      <c r="D55" s="88"/>
      <c r="E55" s="88"/>
      <c r="F55" s="10"/>
      <c r="G55" s="89"/>
      <c r="H55" s="10"/>
      <c r="I55" s="90"/>
    </row>
    <row r="56" spans="1:11" ht="14.25" customHeight="1">
      <c r="A56" s="71" t="s">
        <v>58</v>
      </c>
      <c r="B56" s="17" t="s">
        <v>85</v>
      </c>
      <c r="C56" s="75" t="s">
        <v>117</v>
      </c>
      <c r="D56" s="26">
        <v>1</v>
      </c>
      <c r="E56" s="26"/>
      <c r="F56" s="19">
        <v>1</v>
      </c>
      <c r="G56" s="27"/>
      <c r="H56" s="19">
        <v>3</v>
      </c>
      <c r="I56" s="24" t="s">
        <v>18</v>
      </c>
      <c r="J56" s="1"/>
    </row>
    <row r="57" spans="1:11" ht="17.25" customHeight="1">
      <c r="A57" s="71" t="s">
        <v>35</v>
      </c>
      <c r="B57" s="57" t="s">
        <v>86</v>
      </c>
      <c r="C57" s="94" t="s">
        <v>118</v>
      </c>
      <c r="D57" s="18">
        <v>1</v>
      </c>
      <c r="E57" s="22"/>
      <c r="F57" s="23">
        <v>1</v>
      </c>
      <c r="G57" s="23"/>
      <c r="H57" s="19">
        <v>3</v>
      </c>
      <c r="I57" s="19" t="s">
        <v>18</v>
      </c>
      <c r="J57" s="1"/>
      <c r="K57" s="1"/>
    </row>
    <row r="58" spans="1:11">
      <c r="A58" s="71" t="s">
        <v>36</v>
      </c>
      <c r="B58" s="25" t="s">
        <v>87</v>
      </c>
      <c r="C58" s="55" t="s">
        <v>119</v>
      </c>
      <c r="D58" s="26">
        <v>1</v>
      </c>
      <c r="E58" s="19"/>
      <c r="F58" s="19">
        <v>1</v>
      </c>
      <c r="G58" s="29"/>
      <c r="H58" s="19">
        <v>3</v>
      </c>
      <c r="I58" s="19" t="s">
        <v>18</v>
      </c>
      <c r="J58" s="1"/>
    </row>
    <row r="59" spans="1:11">
      <c r="A59" s="114" t="s">
        <v>15</v>
      </c>
      <c r="B59" s="114"/>
      <c r="C59" s="114"/>
      <c r="D59" s="10">
        <f>SUM(D56:D58)</f>
        <v>3</v>
      </c>
      <c r="E59" s="10">
        <f>SUM(E56:E58)</f>
        <v>0</v>
      </c>
      <c r="F59" s="10">
        <f>SUM(F56:F58)</f>
        <v>3</v>
      </c>
      <c r="G59" s="10">
        <f>SUM(G56:G58)</f>
        <v>0</v>
      </c>
      <c r="H59" s="10">
        <f>SUM(H56:H58)</f>
        <v>9</v>
      </c>
      <c r="I59" s="10"/>
    </row>
    <row r="60" spans="1:11" ht="12.4" customHeight="1">
      <c r="A60" s="85"/>
      <c r="B60" s="127" t="s">
        <v>52</v>
      </c>
      <c r="C60" s="127"/>
      <c r="D60" s="86">
        <f>D49+D54</f>
        <v>8</v>
      </c>
      <c r="E60" s="86">
        <f>E49+E54</f>
        <v>3</v>
      </c>
      <c r="F60" s="86">
        <f>F49+F54</f>
        <v>5</v>
      </c>
      <c r="G60" s="86">
        <f>G49+G54</f>
        <v>0</v>
      </c>
      <c r="H60" s="86">
        <f>H49+H54</f>
        <v>20</v>
      </c>
      <c r="I60" s="86"/>
    </row>
    <row r="61" spans="1:11">
      <c r="A61" s="85"/>
      <c r="B61" s="128" t="s">
        <v>53</v>
      </c>
      <c r="C61" s="128"/>
      <c r="D61" s="86">
        <f>D49+D59</f>
        <v>8</v>
      </c>
      <c r="E61" s="86">
        <f>E49+E59</f>
        <v>3</v>
      </c>
      <c r="F61" s="86">
        <f>F49+F59</f>
        <v>5</v>
      </c>
      <c r="G61" s="86">
        <f>G49+G59</f>
        <v>0</v>
      </c>
      <c r="H61" s="86">
        <f>H49+H59</f>
        <v>20</v>
      </c>
      <c r="I61" s="87"/>
    </row>
    <row r="62" spans="1:11">
      <c r="A62" s="58"/>
      <c r="B62" s="129" t="s">
        <v>54</v>
      </c>
      <c r="C62" s="129"/>
      <c r="D62" s="91">
        <f>D49+D54+D59</f>
        <v>11</v>
      </c>
      <c r="E62" s="91">
        <f>E49+E54+E59</f>
        <v>3</v>
      </c>
      <c r="F62" s="91">
        <f>F49+F54+F59</f>
        <v>8</v>
      </c>
      <c r="G62" s="91">
        <f>G49+G54+G59</f>
        <v>0</v>
      </c>
      <c r="H62" s="91">
        <f>H41+H49+H59</f>
        <v>30</v>
      </c>
      <c r="I62" s="92"/>
    </row>
    <row r="63" spans="1:11">
      <c r="A63" s="58"/>
      <c r="B63" s="58"/>
      <c r="C63" s="58"/>
      <c r="D63" s="60"/>
      <c r="E63" s="60"/>
      <c r="F63" s="60"/>
      <c r="G63" s="60"/>
      <c r="H63" s="60"/>
      <c r="I63" s="60"/>
    </row>
    <row r="64" spans="1:11">
      <c r="A64" s="58"/>
      <c r="B64" s="58"/>
      <c r="C64" s="58"/>
      <c r="D64" s="60"/>
      <c r="E64" s="60"/>
      <c r="F64" s="60"/>
      <c r="G64" s="60"/>
      <c r="H64" s="60"/>
      <c r="I64" s="60"/>
      <c r="J64" s="60">
        <f>14*(D62*2+E62+F62)</f>
        <v>462</v>
      </c>
    </row>
    <row r="65" spans="1:9">
      <c r="A65" s="58"/>
      <c r="B65" s="58"/>
      <c r="C65" s="58"/>
      <c r="D65" s="60"/>
      <c r="E65" s="60"/>
      <c r="F65" s="60"/>
      <c r="G65" s="60"/>
      <c r="H65" s="60"/>
      <c r="I65" s="60"/>
    </row>
    <row r="66" spans="1:9">
      <c r="A66" s="58"/>
      <c r="B66" s="58"/>
      <c r="C66" s="58"/>
      <c r="D66" s="60"/>
      <c r="E66" s="60"/>
      <c r="F66" s="60"/>
      <c r="G66" s="60"/>
      <c r="H66" s="60"/>
      <c r="I66" s="60"/>
    </row>
    <row r="67" spans="1:9">
      <c r="A67" s="58"/>
      <c r="B67" s="58"/>
      <c r="C67" s="58"/>
      <c r="D67" s="60"/>
      <c r="E67" s="60"/>
      <c r="F67" s="60"/>
      <c r="G67" s="60"/>
      <c r="H67" s="60"/>
      <c r="I67" s="60"/>
    </row>
    <row r="68" spans="1:9">
      <c r="A68" s="58"/>
      <c r="B68" s="58"/>
      <c r="C68" s="58"/>
      <c r="D68" s="60"/>
      <c r="E68" s="60"/>
      <c r="F68" s="60"/>
      <c r="G68" s="60"/>
      <c r="H68" s="60"/>
      <c r="I68" s="60"/>
    </row>
    <row r="69" spans="1:9">
      <c r="A69" s="58"/>
      <c r="B69" s="58"/>
      <c r="C69" s="58"/>
      <c r="D69" s="60"/>
      <c r="E69" s="60"/>
      <c r="F69" s="60"/>
      <c r="G69" s="60"/>
      <c r="H69" s="60"/>
      <c r="I69" s="60"/>
    </row>
    <row r="70" spans="1:9">
      <c r="A70" s="58"/>
      <c r="B70" s="58"/>
      <c r="C70" s="58"/>
      <c r="D70" s="60"/>
      <c r="E70" s="60"/>
      <c r="F70" s="60"/>
      <c r="G70" s="60"/>
      <c r="H70" s="60"/>
      <c r="I70" s="60"/>
    </row>
    <row r="71" spans="1:9">
      <c r="A71" s="58"/>
      <c r="B71" s="58"/>
      <c r="C71" s="58"/>
      <c r="D71" s="60"/>
      <c r="E71" s="60"/>
      <c r="F71" s="60"/>
      <c r="G71" s="60"/>
      <c r="H71" s="60"/>
      <c r="I71" s="60"/>
    </row>
    <row r="72" spans="1:9">
      <c r="A72" s="58"/>
      <c r="B72" s="58"/>
      <c r="C72" s="58"/>
      <c r="D72" s="60"/>
      <c r="E72" s="60"/>
      <c r="F72" s="60"/>
      <c r="G72" s="60"/>
      <c r="H72" s="60"/>
      <c r="I72" s="60"/>
    </row>
    <row r="73" spans="1:9">
      <c r="A73" s="1"/>
      <c r="B73" s="1"/>
      <c r="C73" s="1"/>
      <c r="D73" s="1"/>
      <c r="E73" s="1"/>
      <c r="F73" s="1"/>
      <c r="G73" s="1"/>
      <c r="H73" s="1"/>
      <c r="I73" s="1"/>
    </row>
    <row r="74" spans="1:9">
      <c r="A74" s="1"/>
      <c r="B74" s="3" t="s">
        <v>23</v>
      </c>
      <c r="C74" s="2"/>
      <c r="D74" s="100" t="s">
        <v>1</v>
      </c>
      <c r="E74" s="100"/>
      <c r="F74" s="100"/>
      <c r="G74" s="100"/>
      <c r="H74" s="2" t="s">
        <v>0</v>
      </c>
      <c r="I74" s="1"/>
    </row>
    <row r="75" spans="1:9">
      <c r="A75" s="101" t="s">
        <v>2</v>
      </c>
      <c r="B75" s="103" t="s">
        <v>3</v>
      </c>
      <c r="C75" s="103"/>
      <c r="D75" s="103" t="s">
        <v>4</v>
      </c>
      <c r="E75" s="103"/>
      <c r="F75" s="103"/>
      <c r="G75" s="103"/>
      <c r="H75" s="104" t="s">
        <v>5</v>
      </c>
      <c r="I75" s="103" t="s">
        <v>6</v>
      </c>
    </row>
    <row r="76" spans="1:9">
      <c r="A76" s="102"/>
      <c r="B76" s="4" t="s">
        <v>7</v>
      </c>
      <c r="C76" s="4" t="s">
        <v>8</v>
      </c>
      <c r="D76" s="4" t="s">
        <v>9</v>
      </c>
      <c r="E76" s="4" t="s">
        <v>10</v>
      </c>
      <c r="F76" s="4" t="s">
        <v>11</v>
      </c>
      <c r="G76" s="4" t="s">
        <v>12</v>
      </c>
      <c r="H76" s="105"/>
      <c r="I76" s="103"/>
    </row>
    <row r="77" spans="1:9" ht="12.75" customHeight="1">
      <c r="A77" s="107" t="s">
        <v>13</v>
      </c>
      <c r="B77" s="108"/>
      <c r="C77" s="108"/>
      <c r="D77" s="108"/>
      <c r="E77" s="108"/>
      <c r="F77" s="108"/>
      <c r="G77" s="108"/>
      <c r="H77" s="108"/>
      <c r="I77" s="109"/>
    </row>
    <row r="78" spans="1:9">
      <c r="A78" s="57">
        <v>19</v>
      </c>
      <c r="B78" s="17" t="s">
        <v>21</v>
      </c>
      <c r="C78" s="75" t="s">
        <v>120</v>
      </c>
      <c r="D78" s="123" t="s">
        <v>47</v>
      </c>
      <c r="E78" s="124"/>
      <c r="F78" s="124"/>
      <c r="G78" s="119"/>
      <c r="H78" s="10">
        <v>12</v>
      </c>
      <c r="I78" s="19" t="s">
        <v>19</v>
      </c>
    </row>
    <row r="79" spans="1:9" ht="12.75" customHeight="1">
      <c r="A79" s="120" t="s">
        <v>13</v>
      </c>
      <c r="B79" s="121"/>
      <c r="C79" s="121"/>
      <c r="D79" s="121"/>
      <c r="E79" s="121"/>
      <c r="F79" s="121"/>
      <c r="G79" s="121"/>
      <c r="H79" s="121"/>
      <c r="I79" s="122"/>
    </row>
    <row r="80" spans="1:9">
      <c r="A80" s="32"/>
      <c r="B80" s="35" t="s">
        <v>30</v>
      </c>
      <c r="C80" s="35"/>
      <c r="D80" s="33"/>
      <c r="E80" s="33"/>
      <c r="F80" s="33"/>
      <c r="G80" s="33"/>
      <c r="H80" s="33"/>
      <c r="I80" s="34"/>
    </row>
    <row r="81" spans="1:10" ht="14.25" customHeight="1">
      <c r="A81" s="7">
        <v>20</v>
      </c>
      <c r="B81" s="17" t="s">
        <v>44</v>
      </c>
      <c r="C81" s="75" t="s">
        <v>121</v>
      </c>
      <c r="D81" s="26">
        <v>2</v>
      </c>
      <c r="E81" s="19"/>
      <c r="F81" s="19">
        <v>1</v>
      </c>
      <c r="G81" s="29"/>
      <c r="H81" s="19">
        <v>4</v>
      </c>
      <c r="I81" s="19" t="s">
        <v>18</v>
      </c>
    </row>
    <row r="82" spans="1:10">
      <c r="A82" s="7">
        <v>21</v>
      </c>
      <c r="B82" s="17" t="s">
        <v>88</v>
      </c>
      <c r="C82" s="55" t="s">
        <v>122</v>
      </c>
      <c r="D82" s="26">
        <v>2</v>
      </c>
      <c r="E82" s="19"/>
      <c r="F82" s="19">
        <v>1</v>
      </c>
      <c r="G82" s="29"/>
      <c r="H82" s="19">
        <v>4</v>
      </c>
      <c r="I82" s="19" t="s">
        <v>18</v>
      </c>
    </row>
    <row r="83" spans="1:10">
      <c r="A83" s="114" t="s">
        <v>15</v>
      </c>
      <c r="B83" s="114"/>
      <c r="C83" s="114"/>
      <c r="D83" s="10">
        <f>SUM(D81:D82)</f>
        <v>4</v>
      </c>
      <c r="E83" s="10">
        <f>SUM(E81:E82)</f>
        <v>0</v>
      </c>
      <c r="F83" s="10">
        <f>SUM(F81:F82)</f>
        <v>2</v>
      </c>
      <c r="G83" s="10">
        <f>SUM(G81:G82)</f>
        <v>0</v>
      </c>
      <c r="H83" s="10">
        <f>SUM(H81:H82)</f>
        <v>8</v>
      </c>
      <c r="I83" s="10"/>
    </row>
    <row r="84" spans="1:10">
      <c r="A84" s="66"/>
      <c r="B84" s="66" t="s">
        <v>60</v>
      </c>
      <c r="C84" s="66"/>
      <c r="D84" s="66"/>
      <c r="E84" s="66"/>
      <c r="F84" s="66"/>
      <c r="G84" s="66"/>
      <c r="H84" s="66"/>
      <c r="I84" s="67"/>
    </row>
    <row r="85" spans="1:10">
      <c r="A85" s="71" t="s">
        <v>62</v>
      </c>
      <c r="B85" s="17" t="s">
        <v>89</v>
      </c>
      <c r="C85" s="75" t="s">
        <v>123</v>
      </c>
      <c r="D85" s="79">
        <v>2</v>
      </c>
      <c r="E85" s="19">
        <v>2</v>
      </c>
      <c r="F85" s="19"/>
      <c r="G85" s="29"/>
      <c r="H85" s="19">
        <v>4</v>
      </c>
      <c r="I85" s="19" t="s">
        <v>18</v>
      </c>
      <c r="J85" s="1"/>
    </row>
    <row r="86" spans="1:10">
      <c r="A86" s="71" t="s">
        <v>63</v>
      </c>
      <c r="B86" s="17" t="s">
        <v>90</v>
      </c>
      <c r="C86" s="55" t="s">
        <v>124</v>
      </c>
      <c r="D86" s="26">
        <v>1</v>
      </c>
      <c r="E86" s="19">
        <v>1</v>
      </c>
      <c r="F86" s="19"/>
      <c r="G86" s="29"/>
      <c r="H86" s="19">
        <v>3</v>
      </c>
      <c r="I86" s="19" t="s">
        <v>18</v>
      </c>
      <c r="J86" s="1"/>
    </row>
    <row r="87" spans="1:10">
      <c r="A87" s="71" t="s">
        <v>64</v>
      </c>
      <c r="B87" s="17" t="s">
        <v>91</v>
      </c>
      <c r="C87" s="55" t="s">
        <v>125</v>
      </c>
      <c r="D87" s="26">
        <v>1</v>
      </c>
      <c r="E87" s="19"/>
      <c r="F87" s="19">
        <v>2</v>
      </c>
      <c r="G87" s="28"/>
      <c r="H87" s="30">
        <v>3</v>
      </c>
      <c r="I87" s="6" t="s">
        <v>19</v>
      </c>
      <c r="J87" s="1" t="s">
        <v>74</v>
      </c>
    </row>
    <row r="88" spans="1:10">
      <c r="A88" s="114" t="s">
        <v>15</v>
      </c>
      <c r="B88" s="114"/>
      <c r="C88" s="114"/>
      <c r="D88" s="10">
        <f>SUM(D85:D87)</f>
        <v>4</v>
      </c>
      <c r="E88" s="10">
        <f>SUM(E85:E87)</f>
        <v>3</v>
      </c>
      <c r="F88" s="10">
        <f>SUM(F85:F87)</f>
        <v>2</v>
      </c>
      <c r="G88" s="10">
        <f>SUM(G85:G87)</f>
        <v>0</v>
      </c>
      <c r="H88" s="10">
        <f>SUM(H85:H87)</f>
        <v>10</v>
      </c>
      <c r="I88" s="10"/>
      <c r="J88" t="s">
        <v>75</v>
      </c>
    </row>
    <row r="89" spans="1:10">
      <c r="A89" s="32"/>
      <c r="B89" s="33" t="s">
        <v>59</v>
      </c>
      <c r="C89" s="33"/>
      <c r="D89" s="33"/>
      <c r="E89" s="33"/>
      <c r="F89" s="33"/>
      <c r="G89" s="33"/>
      <c r="H89" s="33"/>
      <c r="I89" s="34"/>
    </row>
    <row r="90" spans="1:10" ht="25.5">
      <c r="A90" s="71" t="s">
        <v>65</v>
      </c>
      <c r="B90" s="17" t="s">
        <v>92</v>
      </c>
      <c r="C90" s="75" t="s">
        <v>26</v>
      </c>
      <c r="D90" s="26">
        <v>1</v>
      </c>
      <c r="E90" s="19">
        <v>1</v>
      </c>
      <c r="F90" s="19">
        <v>1</v>
      </c>
      <c r="G90" s="29"/>
      <c r="H90" s="19">
        <v>3</v>
      </c>
      <c r="I90" s="19" t="s">
        <v>18</v>
      </c>
      <c r="J90" s="1"/>
    </row>
    <row r="91" spans="1:10">
      <c r="A91" s="71" t="s">
        <v>66</v>
      </c>
      <c r="B91" s="25" t="s">
        <v>93</v>
      </c>
      <c r="C91" s="55" t="s">
        <v>27</v>
      </c>
      <c r="D91" s="26">
        <v>1</v>
      </c>
      <c r="E91" s="19"/>
      <c r="F91" s="19">
        <v>1</v>
      </c>
      <c r="G91" s="28"/>
      <c r="H91" s="30">
        <v>3</v>
      </c>
      <c r="I91" s="6" t="s">
        <v>19</v>
      </c>
      <c r="J91" s="56"/>
    </row>
    <row r="92" spans="1:10">
      <c r="A92" s="71" t="s">
        <v>67</v>
      </c>
      <c r="B92" s="25" t="s">
        <v>127</v>
      </c>
      <c r="C92" s="55" t="s">
        <v>28</v>
      </c>
      <c r="D92" s="80">
        <v>1</v>
      </c>
      <c r="E92" s="19"/>
      <c r="F92" s="81">
        <v>1</v>
      </c>
      <c r="G92" s="28"/>
      <c r="H92" s="30">
        <v>2</v>
      </c>
      <c r="I92" s="82" t="s">
        <v>18</v>
      </c>
      <c r="J92" s="56"/>
    </row>
    <row r="93" spans="1:10" ht="25.5">
      <c r="A93" s="71" t="s">
        <v>68</v>
      </c>
      <c r="B93" s="25" t="s">
        <v>94</v>
      </c>
      <c r="C93" s="55" t="s">
        <v>29</v>
      </c>
      <c r="D93" s="26">
        <v>1</v>
      </c>
      <c r="E93" s="19">
        <v>1</v>
      </c>
      <c r="F93" s="19"/>
      <c r="G93" s="28"/>
      <c r="H93" s="30">
        <v>2</v>
      </c>
      <c r="I93" s="6" t="s">
        <v>19</v>
      </c>
      <c r="J93" s="56"/>
    </row>
    <row r="94" spans="1:10">
      <c r="A94" s="114" t="s">
        <v>15</v>
      </c>
      <c r="B94" s="114"/>
      <c r="C94" s="114"/>
      <c r="D94" s="10">
        <f>SUM(D90:D93)</f>
        <v>4</v>
      </c>
      <c r="E94" s="10">
        <f>SUM(E90:E93)</f>
        <v>2</v>
      </c>
      <c r="F94" s="10">
        <f>SUM(F90:F93)</f>
        <v>3</v>
      </c>
      <c r="G94" s="10">
        <f>SUM(G90:G93)</f>
        <v>0</v>
      </c>
      <c r="H94" s="10">
        <f>SUM(H90:H93)</f>
        <v>10</v>
      </c>
      <c r="I94" s="10"/>
    </row>
    <row r="95" spans="1:10">
      <c r="A95" s="32"/>
      <c r="B95" s="33" t="s">
        <v>126</v>
      </c>
      <c r="C95" s="33"/>
      <c r="D95" s="33"/>
      <c r="E95" s="33"/>
      <c r="F95" s="33"/>
      <c r="G95" s="33"/>
      <c r="H95" s="33"/>
      <c r="I95" s="34"/>
    </row>
    <row r="96" spans="1:10">
      <c r="A96" s="71" t="s">
        <v>69</v>
      </c>
      <c r="B96" s="78" t="s">
        <v>95</v>
      </c>
      <c r="C96" s="75" t="s">
        <v>128</v>
      </c>
      <c r="D96" s="80">
        <v>2</v>
      </c>
      <c r="E96" s="19">
        <v>1</v>
      </c>
      <c r="F96" s="19"/>
      <c r="G96" s="29"/>
      <c r="H96" s="19">
        <v>3</v>
      </c>
      <c r="I96" s="19" t="s">
        <v>18</v>
      </c>
      <c r="J96" s="1"/>
    </row>
    <row r="97" spans="1:10">
      <c r="A97" s="71" t="s">
        <v>70</v>
      </c>
      <c r="B97" s="25" t="s">
        <v>96</v>
      </c>
      <c r="C97" s="55" t="s">
        <v>129</v>
      </c>
      <c r="D97" s="26">
        <v>1</v>
      </c>
      <c r="E97" s="19">
        <v>1</v>
      </c>
      <c r="F97" s="19">
        <v>1</v>
      </c>
      <c r="G97" s="29"/>
      <c r="H97" s="19">
        <v>4</v>
      </c>
      <c r="I97" s="19" t="s">
        <v>18</v>
      </c>
      <c r="J97" s="1"/>
    </row>
    <row r="98" spans="1:10">
      <c r="A98" s="71" t="s">
        <v>71</v>
      </c>
      <c r="B98" s="25" t="s">
        <v>97</v>
      </c>
      <c r="C98" s="55" t="s">
        <v>130</v>
      </c>
      <c r="D98" s="26">
        <v>1</v>
      </c>
      <c r="E98" s="19"/>
      <c r="F98" s="19">
        <v>1</v>
      </c>
      <c r="G98" s="28"/>
      <c r="H98" s="30">
        <v>3</v>
      </c>
      <c r="I98" s="6" t="s">
        <v>19</v>
      </c>
      <c r="J98" s="56"/>
    </row>
    <row r="99" spans="1:10">
      <c r="A99" s="114" t="s">
        <v>15</v>
      </c>
      <c r="B99" s="114"/>
      <c r="C99" s="114"/>
      <c r="D99" s="10">
        <f>SUM(D96:D98)</f>
        <v>4</v>
      </c>
      <c r="E99" s="10">
        <f>SUM(E96:E98)</f>
        <v>2</v>
      </c>
      <c r="F99" s="10">
        <f>SUM(F96:F98)</f>
        <v>2</v>
      </c>
      <c r="G99" s="10">
        <f>SUM(G96:G98)</f>
        <v>0</v>
      </c>
      <c r="H99" s="10">
        <f>SUM(H96:H98)</f>
        <v>10</v>
      </c>
      <c r="I99" s="10"/>
    </row>
    <row r="100" spans="1:10">
      <c r="A100" s="83"/>
      <c r="B100" s="127" t="s">
        <v>52</v>
      </c>
      <c r="C100" s="127"/>
      <c r="D100" s="10">
        <f>D83+D88</f>
        <v>8</v>
      </c>
      <c r="E100" s="10">
        <f>E83+E88</f>
        <v>3</v>
      </c>
      <c r="F100" s="10">
        <f>F83+F88</f>
        <v>4</v>
      </c>
      <c r="G100" s="10">
        <f>G83+G88</f>
        <v>0</v>
      </c>
      <c r="H100" s="10">
        <f>H83+H88</f>
        <v>18</v>
      </c>
      <c r="I100" s="10"/>
    </row>
    <row r="101" spans="1:10">
      <c r="A101" s="83"/>
      <c r="B101" s="127" t="s">
        <v>53</v>
      </c>
      <c r="C101" s="127"/>
      <c r="D101" s="10">
        <f>D83+D94</f>
        <v>8</v>
      </c>
      <c r="E101" s="10">
        <f>E83+E94</f>
        <v>2</v>
      </c>
      <c r="F101" s="10">
        <f>F83+F94</f>
        <v>5</v>
      </c>
      <c r="G101" s="10">
        <f>G83+G94</f>
        <v>0</v>
      </c>
      <c r="H101" s="10">
        <f>H83+H94</f>
        <v>18</v>
      </c>
      <c r="I101" s="10"/>
    </row>
    <row r="102" spans="1:10">
      <c r="A102" s="83"/>
      <c r="B102" s="127" t="s">
        <v>61</v>
      </c>
      <c r="C102" s="127"/>
      <c r="D102" s="10">
        <f>D83+D99</f>
        <v>8</v>
      </c>
      <c r="E102" s="10">
        <f>E83+E99</f>
        <v>2</v>
      </c>
      <c r="F102" s="10">
        <f>F83+F99</f>
        <v>4</v>
      </c>
      <c r="G102" s="10">
        <f>G83+G99</f>
        <v>0</v>
      </c>
      <c r="H102" s="10">
        <f>H83+H99</f>
        <v>18</v>
      </c>
      <c r="I102" s="10"/>
    </row>
    <row r="103" spans="1:10">
      <c r="A103" s="83"/>
      <c r="B103" s="127" t="s">
        <v>54</v>
      </c>
      <c r="C103" s="127"/>
      <c r="D103" s="10">
        <f>D83+D88+D94+D99</f>
        <v>16</v>
      </c>
      <c r="E103" s="10">
        <f>E83+E88+E94+E99</f>
        <v>7</v>
      </c>
      <c r="F103" s="10">
        <f>F83+F88+F94+F99</f>
        <v>9</v>
      </c>
      <c r="G103" s="10">
        <f>G83+G88+G94+G99</f>
        <v>0</v>
      </c>
      <c r="H103" s="10">
        <f>H78+H83+H88</f>
        <v>30</v>
      </c>
      <c r="I103" s="10"/>
    </row>
    <row r="104" spans="1:10">
      <c r="A104" s="125" t="s">
        <v>16</v>
      </c>
      <c r="B104" s="125"/>
      <c r="C104" s="125"/>
      <c r="D104" s="126">
        <v>28</v>
      </c>
      <c r="E104" s="126"/>
      <c r="F104" s="126"/>
      <c r="G104" s="126"/>
      <c r="H104" s="126"/>
      <c r="I104" s="126"/>
      <c r="J104">
        <f>14*(D103*2+E103+F103)</f>
        <v>672</v>
      </c>
    </row>
    <row r="105" spans="1:10">
      <c r="A105" s="7"/>
      <c r="B105" s="5"/>
      <c r="C105" s="16"/>
      <c r="D105" s="8"/>
      <c r="E105" s="8"/>
      <c r="F105" s="8"/>
      <c r="G105" s="8"/>
      <c r="H105" s="10"/>
      <c r="I105" s="8"/>
      <c r="J105">
        <f>J104+J64+J33</f>
        <v>1554</v>
      </c>
    </row>
    <row r="106" spans="1:10">
      <c r="A106" s="95"/>
      <c r="B106" s="96"/>
      <c r="C106" s="97"/>
      <c r="D106" s="98"/>
      <c r="E106" s="98"/>
      <c r="F106" s="98"/>
      <c r="G106" s="98"/>
      <c r="H106" s="92"/>
      <c r="I106" s="98"/>
    </row>
    <row r="107" spans="1:10">
      <c r="A107" s="95"/>
      <c r="B107" s="96"/>
      <c r="C107" s="97"/>
      <c r="D107" s="98"/>
      <c r="E107" s="98"/>
      <c r="F107" s="98"/>
      <c r="G107" s="98"/>
      <c r="H107" s="92"/>
      <c r="I107" s="98"/>
    </row>
    <row r="108" spans="1:10">
      <c r="A108" s="95"/>
      <c r="B108" s="96"/>
      <c r="C108" s="97"/>
      <c r="D108" s="98"/>
      <c r="E108" s="98"/>
      <c r="F108" s="98"/>
      <c r="G108" s="98"/>
      <c r="H108" s="92"/>
      <c r="I108" s="98"/>
    </row>
    <row r="109" spans="1:10">
      <c r="A109" s="1"/>
      <c r="B109" s="3" t="s">
        <v>23</v>
      </c>
      <c r="C109" s="2"/>
      <c r="D109" s="100" t="s">
        <v>1</v>
      </c>
      <c r="E109" s="100"/>
      <c r="F109" s="100"/>
      <c r="G109" s="100"/>
      <c r="H109" s="2" t="s">
        <v>17</v>
      </c>
      <c r="I109" s="1"/>
    </row>
    <row r="110" spans="1:10">
      <c r="A110" s="101" t="s">
        <v>2</v>
      </c>
      <c r="B110" s="103" t="s">
        <v>3</v>
      </c>
      <c r="C110" s="103"/>
      <c r="D110" s="103" t="s">
        <v>4</v>
      </c>
      <c r="E110" s="103"/>
      <c r="F110" s="103"/>
      <c r="G110" s="103"/>
      <c r="H110" s="104" t="s">
        <v>5</v>
      </c>
      <c r="I110" s="103" t="s">
        <v>6</v>
      </c>
    </row>
    <row r="111" spans="1:10">
      <c r="A111" s="102"/>
      <c r="B111" s="4" t="s">
        <v>7</v>
      </c>
      <c r="C111" s="4" t="s">
        <v>8</v>
      </c>
      <c r="D111" s="4" t="s">
        <v>9</v>
      </c>
      <c r="E111" s="4" t="s">
        <v>10</v>
      </c>
      <c r="F111" s="4" t="s">
        <v>11</v>
      </c>
      <c r="G111" s="4" t="s">
        <v>12</v>
      </c>
      <c r="H111" s="105"/>
      <c r="I111" s="103"/>
    </row>
    <row r="112" spans="1:10" ht="12.75" customHeight="1">
      <c r="A112" s="120" t="s">
        <v>13</v>
      </c>
      <c r="B112" s="121"/>
      <c r="C112" s="121"/>
      <c r="D112" s="121"/>
      <c r="E112" s="121"/>
      <c r="F112" s="121"/>
      <c r="G112" s="121"/>
      <c r="H112" s="121"/>
      <c r="I112" s="122"/>
    </row>
    <row r="113" spans="1:9">
      <c r="A113" s="7">
        <v>4</v>
      </c>
      <c r="B113" s="5" t="s">
        <v>20</v>
      </c>
      <c r="C113" s="31" t="s">
        <v>131</v>
      </c>
      <c r="D113" s="8"/>
      <c r="E113" s="8"/>
      <c r="F113" s="8">
        <v>28</v>
      </c>
      <c r="G113" s="8"/>
      <c r="H113" s="10">
        <v>30</v>
      </c>
      <c r="I113" s="8" t="s">
        <v>19</v>
      </c>
    </row>
    <row r="114" spans="1:9">
      <c r="A114" s="114" t="s">
        <v>14</v>
      </c>
      <c r="B114" s="114"/>
      <c r="C114" s="114"/>
      <c r="D114" s="10">
        <f>SUM(D113:D113)</f>
        <v>0</v>
      </c>
      <c r="E114" s="10">
        <f>SUM(E113:E113)</f>
        <v>0</v>
      </c>
      <c r="F114" s="10">
        <f>SUM(F113:F113)</f>
        <v>28</v>
      </c>
      <c r="G114" s="10">
        <f>SUM(G113:G113)</f>
        <v>0</v>
      </c>
      <c r="H114" s="10">
        <f>SUM(H113:H113)</f>
        <v>30</v>
      </c>
      <c r="I114" s="10"/>
    </row>
    <row r="115" spans="1:9">
      <c r="A115" s="7"/>
      <c r="B115" s="9"/>
      <c r="C115" s="7"/>
      <c r="D115" s="13"/>
      <c r="E115" s="13"/>
      <c r="F115" s="13"/>
      <c r="G115" s="13"/>
      <c r="H115" s="14"/>
      <c r="I115" s="8"/>
    </row>
  </sheetData>
  <mergeCells count="58">
    <mergeCell ref="A114:C114"/>
    <mergeCell ref="B29:C29"/>
    <mergeCell ref="B30:C30"/>
    <mergeCell ref="B31:C31"/>
    <mergeCell ref="B61:C61"/>
    <mergeCell ref="B62:C62"/>
    <mergeCell ref="B60:C60"/>
    <mergeCell ref="B100:C100"/>
    <mergeCell ref="B101:C101"/>
    <mergeCell ref="B102:C102"/>
    <mergeCell ref="A110:A111"/>
    <mergeCell ref="B110:C110"/>
    <mergeCell ref="D110:G110"/>
    <mergeCell ref="H110:H111"/>
    <mergeCell ref="I110:I111"/>
    <mergeCell ref="A112:I112"/>
    <mergeCell ref="A88:C88"/>
    <mergeCell ref="A94:C94"/>
    <mergeCell ref="A99:C99"/>
    <mergeCell ref="A104:C104"/>
    <mergeCell ref="D104:I104"/>
    <mergeCell ref="D109:G109"/>
    <mergeCell ref="B103:C103"/>
    <mergeCell ref="H75:H76"/>
    <mergeCell ref="I75:I76"/>
    <mergeCell ref="A77:I77"/>
    <mergeCell ref="D78:G78"/>
    <mergeCell ref="A79:I79"/>
    <mergeCell ref="A83:C83"/>
    <mergeCell ref="A59:C59"/>
    <mergeCell ref="D74:G74"/>
    <mergeCell ref="A75:A76"/>
    <mergeCell ref="B75:C75"/>
    <mergeCell ref="D75:G75"/>
    <mergeCell ref="I38:I39"/>
    <mergeCell ref="A40:I40"/>
    <mergeCell ref="D41:G41"/>
    <mergeCell ref="A42:I42"/>
    <mergeCell ref="A49:C49"/>
    <mergeCell ref="A54:C54"/>
    <mergeCell ref="A28:C28"/>
    <mergeCell ref="C37:F37"/>
    <mergeCell ref="A38:A39"/>
    <mergeCell ref="B38:C38"/>
    <mergeCell ref="D38:G38"/>
    <mergeCell ref="H38:H39"/>
    <mergeCell ref="A10:I10"/>
    <mergeCell ref="E11:G11"/>
    <mergeCell ref="A12:I12"/>
    <mergeCell ref="A20:C20"/>
    <mergeCell ref="A24:C24"/>
    <mergeCell ref="B1:I1"/>
    <mergeCell ref="D7:G7"/>
    <mergeCell ref="A8:A9"/>
    <mergeCell ref="B8:C8"/>
    <mergeCell ref="D8:G8"/>
    <mergeCell ref="H8:H9"/>
    <mergeCell ref="I8:I9"/>
  </mergeCells>
  <pageMargins left="0.75" right="0.74803149606299213" top="0.56999999999999995" bottom="0.8" header="0.35433070866141736" footer="0.4"/>
  <pageSetup paperSize="9" orientation="landscape" horizontalDpi="4294967295" r:id="rId1"/>
  <headerFooter alignWithMargins="0">
    <oddHeader xml:space="preserve">&amp;LFacultatea  de INGINERIE MECANICA SI MECATRONICA&amp;RAnul universitar 2017 - 2018
</oddHeader>
    <oddFooter>&amp;LDirector departament TMETF,
APOSTOL Valentin Gheorghe&amp;CDecan,
STEFANESCU Mariana-Florentina&amp;RRector,
COSTOIU Mihnea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2017-2018</vt:lpstr>
      <vt:lpstr>'2017-2018'!Print_Area</vt:lpstr>
    </vt:vector>
  </TitlesOfParts>
  <Company>UPB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Tudor Prisecaru</dc:creator>
  <cp:lastModifiedBy>Decanat</cp:lastModifiedBy>
  <cp:lastPrinted>2017-09-22T06:29:57Z</cp:lastPrinted>
  <dcterms:created xsi:type="dcterms:W3CDTF">2007-02-18T11:30:38Z</dcterms:created>
  <dcterms:modified xsi:type="dcterms:W3CDTF">2017-10-09T12:13:09Z</dcterms:modified>
</cp:coreProperties>
</file>